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file\Souteze\VS\7697 - MMN - interna\3. Profil\Soupisy prací\"/>
    </mc:Choice>
  </mc:AlternateContent>
  <xr:revisionPtr revIDLastSave="0" documentId="13_ncr:1_{77F82B98-523C-4324-B820-83883FFE6CA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trukturovaná kabeláž" sheetId="6" r:id="rId1"/>
  </sheets>
  <definedNames>
    <definedName name="_xlnm.Print_Area" localSheetId="0">'Strukturovaná kabeláž'!$A$1:$G$58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50" i="6" l="1"/>
  <c r="A8" i="6"/>
  <c r="A9" i="6" s="1"/>
  <c r="A10" i="6" s="1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37" i="6" s="1"/>
  <c r="A38" i="6" s="1"/>
  <c r="A39" i="6" s="1"/>
  <c r="A40" i="6" s="1"/>
  <c r="A41" i="6" s="1"/>
  <c r="A42" i="6" s="1"/>
  <c r="A44" i="6" l="1"/>
  <c r="A45" i="6" s="1"/>
  <c r="A46" i="6" s="1"/>
  <c r="A51" i="6"/>
  <c r="A52" i="6" s="1"/>
  <c r="G38" i="6"/>
  <c r="G51" i="6"/>
  <c r="G32" i="6"/>
  <c r="G29" i="6"/>
  <c r="G37" i="6"/>
  <c r="G36" i="6"/>
  <c r="G19" i="6"/>
  <c r="G16" i="6"/>
  <c r="G20" i="6"/>
  <c r="G14" i="6"/>
  <c r="G12" i="6"/>
  <c r="G50" i="6"/>
  <c r="G24" i="6"/>
  <c r="G30" i="6"/>
  <c r="G13" i="6"/>
  <c r="G21" i="6"/>
  <c r="G15" i="6"/>
  <c r="G18" i="6"/>
  <c r="G52" i="6"/>
  <c r="G7" i="6"/>
  <c r="G11" i="6"/>
  <c r="G42" i="6"/>
  <c r="G44" i="6" l="1"/>
  <c r="G46" i="6"/>
  <c r="G45" i="6"/>
  <c r="G33" i="6"/>
  <c r="G39" i="6"/>
  <c r="G34" i="6"/>
  <c r="G28" i="6"/>
  <c r="G31" i="6"/>
  <c r="G40" i="6"/>
  <c r="G35" i="6"/>
  <c r="G22" i="6"/>
  <c r="G17" i="6"/>
  <c r="G23" i="6"/>
  <c r="G9" i="6"/>
  <c r="G8" i="6"/>
  <c r="G25" i="6"/>
  <c r="G27" i="6"/>
  <c r="G10" i="6"/>
  <c r="G41" i="6"/>
  <c r="G53" i="6"/>
  <c r="G47" i="6" l="1"/>
  <c r="G55" i="6" s="1"/>
</calcChain>
</file>

<file path=xl/sharedStrings.xml><?xml version="1.0" encoding="utf-8"?>
<sst xmlns="http://schemas.openxmlformats.org/spreadsheetml/2006/main" count="98" uniqueCount="62">
  <si>
    <t>Technický popis</t>
  </si>
  <si>
    <t>MJ</t>
  </si>
  <si>
    <t>m</t>
  </si>
  <si>
    <t>ks</t>
  </si>
  <si>
    <t>Podružný instalační materiál</t>
  </si>
  <si>
    <t>kpl</t>
  </si>
  <si>
    <t>Doprava</t>
  </si>
  <si>
    <t>Počet MJ</t>
  </si>
  <si>
    <t>Ostatní</t>
  </si>
  <si>
    <t>Cena celkem Dodávka + Montáž</t>
  </si>
  <si>
    <t>Strukturovaná kabeláž celkem</t>
  </si>
  <si>
    <t>Ostatní celkem</t>
  </si>
  <si>
    <t>Celkem bez DPH</t>
  </si>
  <si>
    <t>Jednotková cena Dodávka</t>
  </si>
  <si>
    <t>Jednotková cena Montáž</t>
  </si>
  <si>
    <t>Dokumentace skutečného provedení</t>
  </si>
  <si>
    <t>Strukturovaná kabeláž - SK</t>
  </si>
  <si>
    <t>Nespecifikované instalační a stavební práce</t>
  </si>
  <si>
    <t>Instalační materiál a práce</t>
  </si>
  <si>
    <t>Strukturovaná kabeláž</t>
  </si>
  <si>
    <t>Napájecí panel PDU 19", 8x ČSN, vypínač, 1U, kabel 2 m</t>
  </si>
  <si>
    <t>Měření metalických kabelů včetně měřícího protokolu</t>
  </si>
  <si>
    <t>Stojanový rozvaděč,42U,š.600mm,hl.600mm</t>
  </si>
  <si>
    <t>MMN, a.s. Jilemnice, Interní oddělení</t>
  </si>
  <si>
    <t>Konektor MPTL univerzální RJ45 CAT6A STP samořezný</t>
  </si>
  <si>
    <t>19" modulární neosazený patch panel 24 portů 1U</t>
  </si>
  <si>
    <t>Instalační kabel CAT6A STP LSOH B2ca-s1,d1,a1 500m/cívka</t>
  </si>
  <si>
    <t>Police s perforací 1U 450mm, integrované podpěry</t>
  </si>
  <si>
    <t>Ventilační jednotka 4x ventilátor ,  do víka</t>
  </si>
  <si>
    <t>MULTIPACK 24 ks - rychlozařezávací keystone CAT6A-NA Component Level a 4PPoE certifikace</t>
  </si>
  <si>
    <t>Univerzální montážní deska, Mosaic</t>
  </si>
  <si>
    <t>Keystone modul RJ45 stíněný, Třída Ea, do zásuvek, Mosaic</t>
  </si>
  <si>
    <t>Rámeček Mosaic pro 2 moduly</t>
  </si>
  <si>
    <t>Rámeček Mosaic pro 4 moduly</t>
  </si>
  <si>
    <t>Rámeček Mosaic pro 6 modulů</t>
  </si>
  <si>
    <t>Zásuvka TV-RD-SAT, Mosaic, 2 moduly</t>
  </si>
  <si>
    <t>Kabel DIGI-SAT 3000 75Ohmů, 1,0/4,6, 95dB, třída A, LS0H</t>
  </si>
  <si>
    <t>m2</t>
  </si>
  <si>
    <t>Sekání drážky 3x3 cm, cihelné zdivo</t>
  </si>
  <si>
    <t xml:space="preserve">Hrubá výplň rýh ve stěnách  maltou jakékoliv šířky rýhy </t>
  </si>
  <si>
    <t>Sekání drážky 3x5 cm, cihelné zdivo</t>
  </si>
  <si>
    <t>Demontáže stávajících rozvodů SK</t>
  </si>
  <si>
    <t>HZS</t>
  </si>
  <si>
    <t>Záslepka Mosaic, 1M, bílá</t>
  </si>
  <si>
    <t>Krabice univerzální KPR 68/D_KA</t>
  </si>
  <si>
    <t>Kontrolní měření stávajících optických kabelů včetně měřícího protokolu po přepojení</t>
  </si>
  <si>
    <t>Vysekání kapes pro elektroinstalační krabice ve zdivu cihelném, velikosti 10x10x8cm</t>
  </si>
  <si>
    <t>Průraz do plochy 0,0225 m2, cihelné zdivo, tloušťka do 150mm</t>
  </si>
  <si>
    <t>Průraz do plochy 0,0225 m2, cihelné zdivo, tloušťka do 450mm</t>
  </si>
  <si>
    <t>Průraz do plochy 0,0225 m2, cihelné zdivo, tloušťka do 600mm</t>
  </si>
  <si>
    <t>Žlab drátěný 300x100, komplet vč. upevňovacího mat.</t>
  </si>
  <si>
    <t xml:space="preserve">Žlab drátěný 200x100, komplet vč. upevňovacího mat. </t>
  </si>
  <si>
    <t>Žlab drátěný 150x100, komplet vč. upevňovacího mat.</t>
  </si>
  <si>
    <t>Demontáž a následná montáž podhledů</t>
  </si>
  <si>
    <t>Přesun stávajících páteřních rozvodů do nového dat. rozvaděče</t>
  </si>
  <si>
    <t>Č. pol.</t>
  </si>
  <si>
    <t>Trubka ohebná, d=25mm</t>
  </si>
  <si>
    <t>Switche a Wifi</t>
  </si>
  <si>
    <t>vnitřní AP:Tri radio (802.11 b/g/n/ax 2x2 MU-MIMO, 802.11 a/n/ac/ax 2x2 MU-MIMO and 1x 802.11 a/b/g/n/ac Wave 2, 1x1 ), internal antennas, 2x 10/100/1000 RJ45 port, BT/BLE, 1x Type A USB, 1x RS-232 RJ45 Serial Port.- + 3  roky support NBD + možnost napojení na stávající controller</t>
  </si>
  <si>
    <t>venkovní AP Tri radio (Wi-Fi-6E IEEE 802.11ax Tri-band 2.4/5/6GHz and dual 5G operation 2+2+2 2 streams 3 radios) [Note: 6GHz band not available in all regulatory domains], internal antennas, 2x 100/1000/2500 Base-T RJ45, BT/BLE, 1x Type A USB, Console Port (RJ45). 3  roky support NBD + možnost napojení na stávající controller</t>
  </si>
  <si>
    <t>Switch  full Poe+ 48 x RJ-45 10/100/1000 Mb/s PoE+, 4 x 1/10G SFP slot, 2 x RJ-45 (konzole + management), 1 x mini USB typ B (konzole), 2 x USB 2.0, Switching capacity: min 176 Gbps, Forwarding rate: min 261.9 Mpps, Stacking bandwidth: min 80 Gbps, ¨  Network Essentials, záruka 36 měsíců NBD</t>
  </si>
  <si>
    <t>Účast na kontrolních dnech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</si>
</sst>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"/>
    <numFmt numFmtId="165" formatCode="_(#,##0&quot;.&quot;_);;;_(@_)"/>
    <numFmt numFmtId="166" formatCode="_(#,##0.0??;[Red]\-\ #,##0.0??;[Blue]&quot;–&quot;???;_(@_)"/>
    <numFmt numFmtId="167" formatCode="_(#,##0.0??;\-\ #,##0.0??;&quot;–&quot;???;_(@_)"/>
    <numFmt numFmtId="168" formatCode="_(#,##0;\-\ #,##0;&quot;–&quot;???;_(@_)"/>
    <numFmt numFmtId="169" formatCode="#,##0\ &quot;Kč&quot;"/>
  </numFmts>
  <fonts count="14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Helv"/>
      <charset val="238"/>
    </font>
    <font>
      <b/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Calibri"/>
      <family val="2"/>
      <charset val="238"/>
      <scheme val="minor"/>
    </font>
    <font>
      <b/>
      <sz val="10"/>
      <color indexed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2" fillId="0" borderId="0"/>
  </cellStyleXfs>
  <cellXfs count="69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5" fillId="0" borderId="0" xfId="0" applyFont="1"/>
    <xf numFmtId="0" fontId="6" fillId="0" borderId="0" xfId="0" applyFont="1"/>
    <xf numFmtId="49" fontId="7" fillId="0" borderId="3" xfId="0" applyNumberFormat="1" applyFont="1" applyBorder="1" applyAlignment="1">
      <alignment horizontal="center" wrapText="1"/>
    </xf>
    <xf numFmtId="49" fontId="7" fillId="0" borderId="3" xfId="0" applyNumberFormat="1" applyFont="1" applyBorder="1" applyAlignment="1">
      <alignment horizontal="right" wrapText="1"/>
    </xf>
    <xf numFmtId="49" fontId="7" fillId="0" borderId="1" xfId="0" applyNumberFormat="1" applyFont="1" applyBorder="1" applyAlignment="1">
      <alignment horizontal="right" wrapText="1"/>
    </xf>
    <xf numFmtId="165" fontId="7" fillId="0" borderId="3" xfId="0" applyNumberFormat="1" applyFont="1" applyBorder="1" applyAlignment="1">
      <alignment horizontal="left"/>
    </xf>
    <xf numFmtId="166" fontId="7" fillId="0" borderId="3" xfId="0" applyNumberFormat="1" applyFont="1" applyBorder="1" applyAlignment="1">
      <alignment horizontal="right"/>
    </xf>
    <xf numFmtId="0" fontId="7" fillId="0" borderId="3" xfId="0" applyFont="1" applyBorder="1"/>
    <xf numFmtId="0" fontId="7" fillId="0" borderId="1" xfId="0" applyFont="1" applyBorder="1"/>
    <xf numFmtId="49" fontId="9" fillId="0" borderId="3" xfId="0" applyNumberFormat="1" applyFont="1" applyBorder="1" applyAlignment="1">
      <alignment horizontal="center" vertical="top"/>
    </xf>
    <xf numFmtId="167" fontId="9" fillId="0" borderId="3" xfId="0" applyNumberFormat="1" applyFont="1" applyBorder="1" applyAlignment="1">
      <alignment horizontal="right" vertical="top"/>
    </xf>
    <xf numFmtId="0" fontId="9" fillId="0" borderId="3" xfId="0" applyFont="1" applyBorder="1"/>
    <xf numFmtId="0" fontId="9" fillId="0" borderId="1" xfId="0" applyFont="1" applyBorder="1"/>
    <xf numFmtId="168" fontId="9" fillId="0" borderId="3" xfId="0" applyNumberFormat="1" applyFont="1" applyBorder="1" applyAlignment="1">
      <alignment horizontal="right" vertical="top"/>
    </xf>
    <xf numFmtId="164" fontId="9" fillId="0" borderId="1" xfId="0" applyNumberFormat="1" applyFont="1" applyBorder="1"/>
    <xf numFmtId="0" fontId="9" fillId="0" borderId="4" xfId="0" applyFont="1" applyBorder="1"/>
    <xf numFmtId="0" fontId="9" fillId="0" borderId="4" xfId="0" applyFont="1" applyBorder="1" applyAlignment="1">
      <alignment horizontal="right"/>
    </xf>
    <xf numFmtId="0" fontId="9" fillId="0" borderId="5" xfId="0" applyFont="1" applyBorder="1"/>
    <xf numFmtId="49" fontId="7" fillId="2" borderId="3" xfId="0" applyNumberFormat="1" applyFont="1" applyFill="1" applyBorder="1" applyAlignment="1">
      <alignment horizontal="center" vertical="top"/>
    </xf>
    <xf numFmtId="167" fontId="7" fillId="2" borderId="3" xfId="0" applyNumberFormat="1" applyFont="1" applyFill="1" applyBorder="1" applyAlignment="1">
      <alignment horizontal="right" vertical="top"/>
    </xf>
    <xf numFmtId="0" fontId="7" fillId="2" borderId="3" xfId="0" applyFont="1" applyFill="1" applyBorder="1"/>
    <xf numFmtId="169" fontId="7" fillId="2" borderId="1" xfId="0" applyNumberFormat="1" applyFont="1" applyFill="1" applyBorder="1"/>
    <xf numFmtId="169" fontId="7" fillId="4" borderId="1" xfId="0" applyNumberFormat="1" applyFont="1" applyFill="1" applyBorder="1"/>
    <xf numFmtId="49" fontId="10" fillId="0" borderId="3" xfId="0" applyNumberFormat="1" applyFont="1" applyBorder="1" applyAlignment="1">
      <alignment horizontal="center" vertical="top"/>
    </xf>
    <xf numFmtId="168" fontId="10" fillId="0" borderId="3" xfId="0" applyNumberFormat="1" applyFont="1" applyBorder="1" applyAlignment="1">
      <alignment horizontal="right" vertical="top"/>
    </xf>
    <xf numFmtId="164" fontId="10" fillId="0" borderId="3" xfId="0" applyNumberFormat="1" applyFont="1" applyBorder="1"/>
    <xf numFmtId="164" fontId="10" fillId="0" borderId="1" xfId="0" applyNumberFormat="1" applyFont="1" applyBorder="1"/>
    <xf numFmtId="164" fontId="9" fillId="3" borderId="3" xfId="0" applyNumberFormat="1" applyFont="1" applyFill="1" applyBorder="1"/>
    <xf numFmtId="164" fontId="9" fillId="0" borderId="1" xfId="0" applyNumberFormat="1" applyFont="1" applyBorder="1" applyAlignment="1">
      <alignment vertical="top"/>
    </xf>
    <xf numFmtId="49" fontId="7" fillId="0" borderId="10" xfId="0" applyNumberFormat="1" applyFont="1" applyBorder="1" applyAlignment="1">
      <alignment horizontal="left" wrapText="1"/>
    </xf>
    <xf numFmtId="49" fontId="8" fillId="0" borderId="10" xfId="0" applyNumberFormat="1" applyFont="1" applyBorder="1" applyAlignment="1">
      <alignment vertical="top" wrapText="1"/>
    </xf>
    <xf numFmtId="49" fontId="9" fillId="0" borderId="10" xfId="0" applyNumberFormat="1" applyFont="1" applyBorder="1" applyAlignment="1">
      <alignment horizontal="left" vertical="top" wrapText="1"/>
    </xf>
    <xf numFmtId="49" fontId="7" fillId="0" borderId="10" xfId="0" applyNumberFormat="1" applyFont="1" applyBorder="1" applyAlignment="1">
      <alignment horizontal="left" vertical="top" wrapText="1"/>
    </xf>
    <xf numFmtId="0" fontId="7" fillId="2" borderId="10" xfId="2" applyFont="1" applyFill="1" applyBorder="1" applyAlignment="1" applyProtection="1">
      <alignment vertical="top" wrapText="1"/>
      <protection locked="0"/>
    </xf>
    <xf numFmtId="0" fontId="9" fillId="0" borderId="11" xfId="0" applyFont="1" applyBorder="1"/>
    <xf numFmtId="0" fontId="1" fillId="0" borderId="2" xfId="0" applyFont="1" applyBorder="1"/>
    <xf numFmtId="0" fontId="1" fillId="0" borderId="14" xfId="0" applyFont="1" applyBorder="1"/>
    <xf numFmtId="0" fontId="3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1" fontId="9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wrapText="1"/>
    </xf>
    <xf numFmtId="49" fontId="7" fillId="4" borderId="10" xfId="0" applyNumberFormat="1" applyFont="1" applyFill="1" applyBorder="1" applyAlignment="1">
      <alignment horizontal="left" wrapText="1"/>
    </xf>
    <xf numFmtId="49" fontId="10" fillId="4" borderId="3" xfId="0" applyNumberFormat="1" applyFont="1" applyFill="1" applyBorder="1" applyAlignment="1">
      <alignment horizontal="center" vertical="top"/>
    </xf>
    <xf numFmtId="167" fontId="10" fillId="4" borderId="3" xfId="0" applyNumberFormat="1" applyFont="1" applyFill="1" applyBorder="1" applyAlignment="1">
      <alignment horizontal="right" vertical="top"/>
    </xf>
    <xf numFmtId="0" fontId="10" fillId="4" borderId="3" xfId="0" applyFont="1" applyFill="1" applyBorder="1"/>
    <xf numFmtId="0" fontId="10" fillId="4" borderId="1" xfId="0" applyFont="1" applyFill="1" applyBorder="1"/>
    <xf numFmtId="49" fontId="9" fillId="4" borderId="3" xfId="0" applyNumberFormat="1" applyFont="1" applyFill="1" applyBorder="1" applyAlignment="1">
      <alignment horizontal="center" vertical="top"/>
    </xf>
    <xf numFmtId="167" fontId="9" fillId="4" borderId="3" xfId="0" applyNumberFormat="1" applyFont="1" applyFill="1" applyBorder="1" applyAlignment="1">
      <alignment horizontal="right" vertical="top"/>
    </xf>
    <xf numFmtId="0" fontId="9" fillId="4" borderId="3" xfId="0" applyFont="1" applyFill="1" applyBorder="1"/>
    <xf numFmtId="0" fontId="9" fillId="4" borderId="1" xfId="0" applyFont="1" applyFill="1" applyBorder="1"/>
    <xf numFmtId="164" fontId="9" fillId="4" borderId="3" xfId="0" applyNumberFormat="1" applyFont="1" applyFill="1" applyBorder="1"/>
    <xf numFmtId="164" fontId="9" fillId="3" borderId="3" xfId="0" applyNumberFormat="1" applyFont="1" applyFill="1" applyBorder="1" applyAlignment="1">
      <alignment vertical="top"/>
    </xf>
    <xf numFmtId="164" fontId="10" fillId="3" borderId="3" xfId="0" applyNumberFormat="1" applyFont="1" applyFill="1" applyBorder="1"/>
    <xf numFmtId="0" fontId="13" fillId="0" borderId="12" xfId="0" applyFont="1" applyBorder="1" applyAlignment="1">
      <alignment horizontal="center"/>
    </xf>
    <xf numFmtId="0" fontId="12" fillId="0" borderId="13" xfId="0" applyFont="1" applyBorder="1" applyAlignment="1">
      <alignment horizontal="center"/>
    </xf>
    <xf numFmtId="0" fontId="12" fillId="0" borderId="9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1" fillId="0" borderId="2" xfId="0" applyFont="1" applyFill="1" applyBorder="1"/>
    <xf numFmtId="0" fontId="7" fillId="0" borderId="10" xfId="2" applyFont="1" applyFill="1" applyBorder="1" applyAlignment="1" applyProtection="1">
      <alignment vertical="top" wrapText="1"/>
      <protection locked="0"/>
    </xf>
    <xf numFmtId="49" fontId="7" fillId="0" borderId="3" xfId="0" applyNumberFormat="1" applyFont="1" applyFill="1" applyBorder="1" applyAlignment="1">
      <alignment horizontal="center" vertical="top"/>
    </xf>
    <xf numFmtId="167" fontId="7" fillId="0" borderId="3" xfId="0" applyNumberFormat="1" applyFont="1" applyFill="1" applyBorder="1" applyAlignment="1">
      <alignment horizontal="right" vertical="top"/>
    </xf>
    <xf numFmtId="0" fontId="7" fillId="0" borderId="3" xfId="0" applyFont="1" applyFill="1" applyBorder="1"/>
    <xf numFmtId="169" fontId="7" fillId="0" borderId="1" xfId="0" applyNumberFormat="1" applyFont="1" applyFill="1" applyBorder="1"/>
  </cellXfs>
  <cellStyles count="3">
    <cellStyle name="Normální" xfId="0" builtinId="0"/>
    <cellStyle name="Normální 2" xfId="1" xr:uid="{00000000-0005-0000-0000-000001000000}"/>
    <cellStyle name="normální_SK I" xfId="2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  <pageSetUpPr fitToPage="1"/>
  </sheetPr>
  <dimension ref="A1:H60"/>
  <sheetViews>
    <sheetView tabSelected="1" zoomScale="130" zoomScaleNormal="130" workbookViewId="0">
      <selection activeCell="K48" sqref="K48"/>
    </sheetView>
  </sheetViews>
  <sheetFormatPr defaultColWidth="8.85546875" defaultRowHeight="12.75" x14ac:dyDescent="0.2"/>
  <cols>
    <col min="1" max="1" width="6.42578125" style="4" customWidth="1"/>
    <col min="2" max="2" width="57" style="4" customWidth="1"/>
    <col min="3" max="3" width="5.85546875" style="4" customWidth="1"/>
    <col min="4" max="4" width="9.85546875" style="4" customWidth="1"/>
    <col min="5" max="6" width="17.85546875" style="4" customWidth="1"/>
    <col min="7" max="7" width="20.28515625" style="4" customWidth="1"/>
    <col min="8" max="8" width="5.42578125" style="4" customWidth="1"/>
    <col min="9" max="16384" width="8.85546875" style="4"/>
  </cols>
  <sheetData>
    <row r="1" spans="1:8" ht="16.5" thickBot="1" x14ac:dyDescent="0.3">
      <c r="A1" s="57" t="s">
        <v>23</v>
      </c>
      <c r="B1" s="58"/>
      <c r="C1" s="58"/>
      <c r="D1" s="58"/>
      <c r="E1" s="58"/>
      <c r="F1" s="58"/>
      <c r="G1" s="59"/>
      <c r="H1" s="1"/>
    </row>
    <row r="2" spans="1:8" ht="15" x14ac:dyDescent="0.25">
      <c r="A2" s="60" t="s">
        <v>16</v>
      </c>
      <c r="B2" s="61"/>
      <c r="C2" s="61"/>
      <c r="D2" s="61"/>
      <c r="E2" s="61"/>
      <c r="F2" s="61"/>
      <c r="G2" s="62"/>
      <c r="H2" s="1"/>
    </row>
    <row r="3" spans="1:8" ht="25.5" x14ac:dyDescent="0.2">
      <c r="A3" s="44" t="s">
        <v>55</v>
      </c>
      <c r="B3" s="33" t="s">
        <v>0</v>
      </c>
      <c r="C3" s="6" t="s">
        <v>1</v>
      </c>
      <c r="D3" s="7" t="s">
        <v>7</v>
      </c>
      <c r="E3" s="7" t="s">
        <v>13</v>
      </c>
      <c r="F3" s="7" t="s">
        <v>14</v>
      </c>
      <c r="G3" s="8" t="s">
        <v>9</v>
      </c>
      <c r="H3" s="2"/>
    </row>
    <row r="4" spans="1:8" x14ac:dyDescent="0.2">
      <c r="A4" s="41"/>
      <c r="B4" s="34"/>
      <c r="C4" s="9"/>
      <c r="D4" s="10"/>
      <c r="E4" s="11"/>
      <c r="F4" s="11"/>
      <c r="G4" s="12"/>
      <c r="H4" s="3"/>
    </row>
    <row r="5" spans="1:8" x14ac:dyDescent="0.2">
      <c r="A5" s="41"/>
      <c r="B5" s="34"/>
      <c r="C5" s="9"/>
      <c r="D5" s="10"/>
      <c r="E5" s="11"/>
      <c r="F5" s="11"/>
      <c r="G5" s="12"/>
      <c r="H5" s="3"/>
    </row>
    <row r="6" spans="1:8" x14ac:dyDescent="0.2">
      <c r="A6" s="42"/>
      <c r="B6" s="45" t="s">
        <v>19</v>
      </c>
      <c r="C6" s="46"/>
      <c r="D6" s="47"/>
      <c r="E6" s="48"/>
      <c r="F6" s="48"/>
      <c r="G6" s="49"/>
      <c r="H6" s="1"/>
    </row>
    <row r="7" spans="1:8" x14ac:dyDescent="0.2">
      <c r="A7" s="43">
        <v>1</v>
      </c>
      <c r="B7" s="35" t="s">
        <v>22</v>
      </c>
      <c r="C7" s="13" t="s">
        <v>3</v>
      </c>
      <c r="D7" s="17">
        <v>1</v>
      </c>
      <c r="E7" s="55"/>
      <c r="F7" s="55"/>
      <c r="G7" s="32">
        <f t="shared" ref="G7:G11" si="0">SUM(E7:F7)*D7</f>
        <v>0</v>
      </c>
      <c r="H7" s="1"/>
    </row>
    <row r="8" spans="1:8" x14ac:dyDescent="0.2">
      <c r="A8" s="43">
        <f>A7+1</f>
        <v>2</v>
      </c>
      <c r="B8" s="35" t="s">
        <v>28</v>
      </c>
      <c r="C8" s="13" t="s">
        <v>3</v>
      </c>
      <c r="D8" s="17">
        <v>1</v>
      </c>
      <c r="E8" s="31"/>
      <c r="F8" s="31"/>
      <c r="G8" s="18">
        <f t="shared" si="0"/>
        <v>0</v>
      </c>
      <c r="H8" s="1"/>
    </row>
    <row r="9" spans="1:8" x14ac:dyDescent="0.2">
      <c r="A9" s="43">
        <f t="shared" ref="A9:A25" si="1">A8+1</f>
        <v>3</v>
      </c>
      <c r="B9" s="35" t="s">
        <v>27</v>
      </c>
      <c r="C9" s="13" t="s">
        <v>3</v>
      </c>
      <c r="D9" s="17">
        <v>3</v>
      </c>
      <c r="E9" s="31"/>
      <c r="F9" s="31"/>
      <c r="G9" s="18">
        <f t="shared" si="0"/>
        <v>0</v>
      </c>
      <c r="H9" s="1"/>
    </row>
    <row r="10" spans="1:8" x14ac:dyDescent="0.2">
      <c r="A10" s="43">
        <f t="shared" si="1"/>
        <v>4</v>
      </c>
      <c r="B10" s="35" t="s">
        <v>20</v>
      </c>
      <c r="C10" s="13" t="s">
        <v>3</v>
      </c>
      <c r="D10" s="17">
        <v>1</v>
      </c>
      <c r="E10" s="31"/>
      <c r="F10" s="31"/>
      <c r="G10" s="18">
        <f t="shared" ref="G10" si="2">SUM(E10:F10)*D10</f>
        <v>0</v>
      </c>
      <c r="H10" s="1"/>
    </row>
    <row r="11" spans="1:8" x14ac:dyDescent="0.2">
      <c r="A11" s="43">
        <f t="shared" si="1"/>
        <v>5</v>
      </c>
      <c r="B11" s="35" t="s">
        <v>25</v>
      </c>
      <c r="C11" s="13" t="s">
        <v>3</v>
      </c>
      <c r="D11" s="17">
        <v>9</v>
      </c>
      <c r="E11" s="31"/>
      <c r="F11" s="31"/>
      <c r="G11" s="18">
        <f t="shared" si="0"/>
        <v>0</v>
      </c>
      <c r="H11" s="1"/>
    </row>
    <row r="12" spans="1:8" ht="25.5" x14ac:dyDescent="0.2">
      <c r="A12" s="43">
        <f t="shared" si="1"/>
        <v>6</v>
      </c>
      <c r="B12" s="35" t="s">
        <v>29</v>
      </c>
      <c r="C12" s="13" t="s">
        <v>3</v>
      </c>
      <c r="D12" s="17">
        <v>9</v>
      </c>
      <c r="E12" s="31"/>
      <c r="F12" s="31"/>
      <c r="G12" s="18">
        <f t="shared" ref="G12" si="3">SUM(E12:F12)*D12</f>
        <v>0</v>
      </c>
      <c r="H12" s="1"/>
    </row>
    <row r="13" spans="1:8" x14ac:dyDescent="0.2">
      <c r="A13" s="43">
        <f t="shared" si="1"/>
        <v>7</v>
      </c>
      <c r="B13" s="35" t="s">
        <v>31</v>
      </c>
      <c r="C13" s="13" t="s">
        <v>3</v>
      </c>
      <c r="D13" s="17">
        <v>188</v>
      </c>
      <c r="E13" s="31"/>
      <c r="F13" s="31"/>
      <c r="G13" s="18">
        <f t="shared" ref="G13" si="4">SUM(E13:F13)*D13</f>
        <v>0</v>
      </c>
      <c r="H13" s="1"/>
    </row>
    <row r="14" spans="1:8" x14ac:dyDescent="0.2">
      <c r="A14" s="43">
        <f t="shared" si="1"/>
        <v>8</v>
      </c>
      <c r="B14" s="35" t="s">
        <v>24</v>
      </c>
      <c r="C14" s="13" t="s">
        <v>3</v>
      </c>
      <c r="D14" s="17">
        <v>28</v>
      </c>
      <c r="E14" s="31"/>
      <c r="F14" s="31"/>
      <c r="G14" s="18">
        <f t="shared" ref="G14" si="5">SUM(E14:F14)*D14</f>
        <v>0</v>
      </c>
      <c r="H14" s="1"/>
    </row>
    <row r="15" spans="1:8" x14ac:dyDescent="0.2">
      <c r="A15" s="43">
        <f t="shared" si="1"/>
        <v>9</v>
      </c>
      <c r="B15" s="35" t="s">
        <v>26</v>
      </c>
      <c r="C15" s="13" t="s">
        <v>3</v>
      </c>
      <c r="D15" s="17">
        <v>10700</v>
      </c>
      <c r="E15" s="31"/>
      <c r="F15" s="31"/>
      <c r="G15" s="18">
        <f t="shared" ref="G15" si="6">SUM(E15:F15)*D15</f>
        <v>0</v>
      </c>
      <c r="H15" s="1"/>
    </row>
    <row r="16" spans="1:8" x14ac:dyDescent="0.2">
      <c r="A16" s="43">
        <f t="shared" si="1"/>
        <v>10</v>
      </c>
      <c r="B16" s="35" t="s">
        <v>36</v>
      </c>
      <c r="C16" s="13" t="s">
        <v>3</v>
      </c>
      <c r="D16" s="17">
        <v>1120</v>
      </c>
      <c r="E16" s="31"/>
      <c r="F16" s="31"/>
      <c r="G16" s="18">
        <f t="shared" ref="G16:G17" si="7">SUM(E16:F16)*D16</f>
        <v>0</v>
      </c>
      <c r="H16" s="1"/>
    </row>
    <row r="17" spans="1:8" x14ac:dyDescent="0.2">
      <c r="A17" s="43">
        <f t="shared" si="1"/>
        <v>11</v>
      </c>
      <c r="B17" s="35" t="s">
        <v>35</v>
      </c>
      <c r="C17" s="13" t="s">
        <v>3</v>
      </c>
      <c r="D17" s="17">
        <v>20</v>
      </c>
      <c r="E17" s="31"/>
      <c r="F17" s="31"/>
      <c r="G17" s="18">
        <f t="shared" si="7"/>
        <v>0</v>
      </c>
      <c r="H17" s="1"/>
    </row>
    <row r="18" spans="1:8" x14ac:dyDescent="0.2">
      <c r="A18" s="43">
        <f t="shared" si="1"/>
        <v>12</v>
      </c>
      <c r="B18" s="35" t="s">
        <v>32</v>
      </c>
      <c r="C18" s="13" t="s">
        <v>3</v>
      </c>
      <c r="D18" s="17">
        <v>4</v>
      </c>
      <c r="E18" s="31"/>
      <c r="F18" s="31"/>
      <c r="G18" s="18">
        <f t="shared" ref="G18:G21" si="8">SUM(E18:F18)*D18</f>
        <v>0</v>
      </c>
      <c r="H18" s="1"/>
    </row>
    <row r="19" spans="1:8" x14ac:dyDescent="0.2">
      <c r="A19" s="43">
        <f t="shared" si="1"/>
        <v>13</v>
      </c>
      <c r="B19" s="35" t="s">
        <v>33</v>
      </c>
      <c r="C19" s="13" t="s">
        <v>3</v>
      </c>
      <c r="D19" s="17">
        <v>22</v>
      </c>
      <c r="E19" s="31"/>
      <c r="F19" s="31"/>
      <c r="G19" s="18">
        <f t="shared" ref="G19" si="9">SUM(E19:F19)*D19</f>
        <v>0</v>
      </c>
      <c r="H19" s="1"/>
    </row>
    <row r="20" spans="1:8" x14ac:dyDescent="0.2">
      <c r="A20" s="43">
        <f t="shared" si="1"/>
        <v>14</v>
      </c>
      <c r="B20" s="35" t="s">
        <v>34</v>
      </c>
      <c r="C20" s="13" t="s">
        <v>3</v>
      </c>
      <c r="D20" s="17">
        <v>9</v>
      </c>
      <c r="E20" s="31"/>
      <c r="F20" s="31"/>
      <c r="G20" s="18">
        <f t="shared" ref="G20" si="10">SUM(E20:F20)*D20</f>
        <v>0</v>
      </c>
      <c r="H20" s="1"/>
    </row>
    <row r="21" spans="1:8" x14ac:dyDescent="0.2">
      <c r="A21" s="43">
        <f t="shared" si="1"/>
        <v>15</v>
      </c>
      <c r="B21" s="35" t="s">
        <v>30</v>
      </c>
      <c r="C21" s="13" t="s">
        <v>3</v>
      </c>
      <c r="D21" s="17">
        <v>75</v>
      </c>
      <c r="E21" s="31"/>
      <c r="F21" s="31"/>
      <c r="G21" s="18">
        <f t="shared" si="8"/>
        <v>0</v>
      </c>
      <c r="H21" s="1"/>
    </row>
    <row r="22" spans="1:8" x14ac:dyDescent="0.2">
      <c r="A22" s="43">
        <f t="shared" si="1"/>
        <v>16</v>
      </c>
      <c r="B22" s="35" t="s">
        <v>43</v>
      </c>
      <c r="C22" s="13" t="s">
        <v>3</v>
      </c>
      <c r="D22" s="17">
        <v>20</v>
      </c>
      <c r="E22" s="31"/>
      <c r="F22" s="31"/>
      <c r="G22" s="18">
        <f t="shared" ref="G22" si="11">SUM(E22:F22)*D22</f>
        <v>0</v>
      </c>
      <c r="H22" s="1"/>
    </row>
    <row r="23" spans="1:8" x14ac:dyDescent="0.2">
      <c r="A23" s="43">
        <f t="shared" si="1"/>
        <v>17</v>
      </c>
      <c r="B23" s="35" t="s">
        <v>44</v>
      </c>
      <c r="C23" s="13" t="s">
        <v>3</v>
      </c>
      <c r="D23" s="17">
        <v>75</v>
      </c>
      <c r="E23" s="31"/>
      <c r="F23" s="31"/>
      <c r="G23" s="18">
        <f t="shared" ref="G23" si="12">SUM(E23:F23)*D23</f>
        <v>0</v>
      </c>
      <c r="H23" s="1"/>
    </row>
    <row r="24" spans="1:8" ht="25.5" x14ac:dyDescent="0.2">
      <c r="A24" s="43">
        <f t="shared" si="1"/>
        <v>18</v>
      </c>
      <c r="B24" s="35" t="s">
        <v>45</v>
      </c>
      <c r="C24" s="13" t="s">
        <v>5</v>
      </c>
      <c r="D24" s="17">
        <v>1</v>
      </c>
      <c r="E24" s="31"/>
      <c r="F24" s="31"/>
      <c r="G24" s="18">
        <f t="shared" ref="G24" si="13">SUM(E24:F24)*D24</f>
        <v>0</v>
      </c>
      <c r="H24" s="1"/>
    </row>
    <row r="25" spans="1:8" x14ac:dyDescent="0.2">
      <c r="A25" s="43">
        <f t="shared" si="1"/>
        <v>19</v>
      </c>
      <c r="B25" s="35" t="s">
        <v>21</v>
      </c>
      <c r="C25" s="13" t="s">
        <v>3</v>
      </c>
      <c r="D25" s="17">
        <v>216</v>
      </c>
      <c r="E25" s="31"/>
      <c r="F25" s="31"/>
      <c r="G25" s="18">
        <f t="shared" ref="G25" si="14">SUM(E25:F25)*D25</f>
        <v>0</v>
      </c>
      <c r="H25" s="1"/>
    </row>
    <row r="26" spans="1:8" x14ac:dyDescent="0.2">
      <c r="A26" s="42"/>
      <c r="B26" s="36" t="s">
        <v>18</v>
      </c>
      <c r="C26" s="27"/>
      <c r="D26" s="28"/>
      <c r="E26" s="56"/>
      <c r="F26" s="56"/>
      <c r="G26" s="30"/>
      <c r="H26" s="1"/>
    </row>
    <row r="27" spans="1:8" x14ac:dyDescent="0.2">
      <c r="A27" s="43">
        <f>A25+1</f>
        <v>20</v>
      </c>
      <c r="B27" s="35" t="s">
        <v>50</v>
      </c>
      <c r="C27" s="13" t="s">
        <v>2</v>
      </c>
      <c r="D27" s="17">
        <v>16</v>
      </c>
      <c r="E27" s="31"/>
      <c r="F27" s="31"/>
      <c r="G27" s="18">
        <f t="shared" ref="G27:G42" si="15">SUM(E27:F27)*D27</f>
        <v>0</v>
      </c>
      <c r="H27" s="1"/>
    </row>
    <row r="28" spans="1:8" x14ac:dyDescent="0.2">
      <c r="A28" s="43">
        <f>A27+1</f>
        <v>21</v>
      </c>
      <c r="B28" s="35" t="s">
        <v>51</v>
      </c>
      <c r="C28" s="13" t="s">
        <v>2</v>
      </c>
      <c r="D28" s="17">
        <v>48</v>
      </c>
      <c r="E28" s="31"/>
      <c r="F28" s="31"/>
      <c r="G28" s="18">
        <f t="shared" si="15"/>
        <v>0</v>
      </c>
      <c r="H28" s="1"/>
    </row>
    <row r="29" spans="1:8" x14ac:dyDescent="0.2">
      <c r="A29" s="43">
        <f t="shared" ref="A29:A42" si="16">A28+1</f>
        <v>22</v>
      </c>
      <c r="B29" s="35" t="s">
        <v>52</v>
      </c>
      <c r="C29" s="13" t="s">
        <v>2</v>
      </c>
      <c r="D29" s="17">
        <v>46</v>
      </c>
      <c r="E29" s="31"/>
      <c r="F29" s="31"/>
      <c r="G29" s="18">
        <f t="shared" si="15"/>
        <v>0</v>
      </c>
      <c r="H29" s="1"/>
    </row>
    <row r="30" spans="1:8" x14ac:dyDescent="0.2">
      <c r="A30" s="43">
        <f t="shared" si="16"/>
        <v>23</v>
      </c>
      <c r="B30" s="35" t="s">
        <v>56</v>
      </c>
      <c r="C30" s="13" t="s">
        <v>2</v>
      </c>
      <c r="D30" s="17">
        <v>1040</v>
      </c>
      <c r="E30" s="31"/>
      <c r="F30" s="31"/>
      <c r="G30" s="18">
        <f t="shared" si="15"/>
        <v>0</v>
      </c>
      <c r="H30" s="1"/>
    </row>
    <row r="31" spans="1:8" x14ac:dyDescent="0.2">
      <c r="A31" s="43">
        <f t="shared" si="16"/>
        <v>24</v>
      </c>
      <c r="B31" s="35" t="s">
        <v>47</v>
      </c>
      <c r="C31" s="13" t="s">
        <v>3</v>
      </c>
      <c r="D31" s="17">
        <v>15</v>
      </c>
      <c r="E31" s="31"/>
      <c r="F31" s="31"/>
      <c r="G31" s="18">
        <f t="shared" ref="G31" si="17">SUM(E31:F31)*D31</f>
        <v>0</v>
      </c>
      <c r="H31" s="1"/>
    </row>
    <row r="32" spans="1:8" x14ac:dyDescent="0.2">
      <c r="A32" s="43">
        <f t="shared" si="16"/>
        <v>25</v>
      </c>
      <c r="B32" s="35" t="s">
        <v>48</v>
      </c>
      <c r="C32" s="13" t="s">
        <v>3</v>
      </c>
      <c r="D32" s="17">
        <v>10</v>
      </c>
      <c r="E32" s="31"/>
      <c r="F32" s="31"/>
      <c r="G32" s="18">
        <f t="shared" ref="G32" si="18">SUM(E32:F32)*D32</f>
        <v>0</v>
      </c>
      <c r="H32" s="1"/>
    </row>
    <row r="33" spans="1:8" x14ac:dyDescent="0.2">
      <c r="A33" s="43">
        <f t="shared" si="16"/>
        <v>26</v>
      </c>
      <c r="B33" s="35" t="s">
        <v>49</v>
      </c>
      <c r="C33" s="13" t="s">
        <v>3</v>
      </c>
      <c r="D33" s="17">
        <v>17</v>
      </c>
      <c r="E33" s="31"/>
      <c r="F33" s="31"/>
      <c r="G33" s="18">
        <f t="shared" ref="G33:G34" si="19">SUM(E33:F33)*D33</f>
        <v>0</v>
      </c>
      <c r="H33" s="1"/>
    </row>
    <row r="34" spans="1:8" ht="25.5" x14ac:dyDescent="0.2">
      <c r="A34" s="43">
        <f t="shared" si="16"/>
        <v>27</v>
      </c>
      <c r="B34" s="35" t="s">
        <v>46</v>
      </c>
      <c r="C34" s="13" t="s">
        <v>3</v>
      </c>
      <c r="D34" s="17">
        <v>75</v>
      </c>
      <c r="E34" s="31"/>
      <c r="F34" s="31"/>
      <c r="G34" s="18">
        <f t="shared" si="19"/>
        <v>0</v>
      </c>
      <c r="H34" s="1"/>
    </row>
    <row r="35" spans="1:8" x14ac:dyDescent="0.2">
      <c r="A35" s="43">
        <f t="shared" si="16"/>
        <v>28</v>
      </c>
      <c r="B35" s="35" t="s">
        <v>38</v>
      </c>
      <c r="C35" s="13" t="s">
        <v>2</v>
      </c>
      <c r="D35" s="17">
        <v>320</v>
      </c>
      <c r="E35" s="31"/>
      <c r="F35" s="31"/>
      <c r="G35" s="18">
        <f t="shared" si="15"/>
        <v>0</v>
      </c>
      <c r="H35" s="1"/>
    </row>
    <row r="36" spans="1:8" x14ac:dyDescent="0.2">
      <c r="A36" s="43">
        <f t="shared" si="16"/>
        <v>29</v>
      </c>
      <c r="B36" s="35" t="s">
        <v>40</v>
      </c>
      <c r="C36" s="13" t="s">
        <v>2</v>
      </c>
      <c r="D36" s="17">
        <v>40</v>
      </c>
      <c r="E36" s="31"/>
      <c r="F36" s="31"/>
      <c r="G36" s="18">
        <f t="shared" si="15"/>
        <v>0</v>
      </c>
      <c r="H36" s="1"/>
    </row>
    <row r="37" spans="1:8" x14ac:dyDescent="0.2">
      <c r="A37" s="43">
        <f t="shared" si="16"/>
        <v>30</v>
      </c>
      <c r="B37" s="35" t="s">
        <v>39</v>
      </c>
      <c r="C37" s="13" t="s">
        <v>37</v>
      </c>
      <c r="D37" s="17">
        <v>22</v>
      </c>
      <c r="E37" s="31"/>
      <c r="F37" s="31"/>
      <c r="G37" s="18">
        <f t="shared" si="15"/>
        <v>0</v>
      </c>
      <c r="H37" s="1"/>
    </row>
    <row r="38" spans="1:8" x14ac:dyDescent="0.2">
      <c r="A38" s="43">
        <f t="shared" si="16"/>
        <v>31</v>
      </c>
      <c r="B38" s="35" t="s">
        <v>54</v>
      </c>
      <c r="C38" s="13" t="s">
        <v>42</v>
      </c>
      <c r="D38" s="17">
        <v>12</v>
      </c>
      <c r="E38" s="31"/>
      <c r="F38" s="31"/>
      <c r="G38" s="18">
        <f t="shared" si="15"/>
        <v>0</v>
      </c>
      <c r="H38" s="1"/>
    </row>
    <row r="39" spans="1:8" x14ac:dyDescent="0.2">
      <c r="A39" s="43">
        <f t="shared" si="16"/>
        <v>32</v>
      </c>
      <c r="B39" s="35" t="s">
        <v>53</v>
      </c>
      <c r="C39" s="13" t="s">
        <v>37</v>
      </c>
      <c r="D39" s="17">
        <v>215</v>
      </c>
      <c r="E39" s="31"/>
      <c r="F39" s="31"/>
      <c r="G39" s="18">
        <f t="shared" si="15"/>
        <v>0</v>
      </c>
      <c r="H39" s="1"/>
    </row>
    <row r="40" spans="1:8" x14ac:dyDescent="0.2">
      <c r="A40" s="43">
        <f t="shared" si="16"/>
        <v>33</v>
      </c>
      <c r="B40" s="35" t="s">
        <v>41</v>
      </c>
      <c r="C40" s="13" t="s">
        <v>42</v>
      </c>
      <c r="D40" s="17">
        <v>60</v>
      </c>
      <c r="E40" s="31"/>
      <c r="F40" s="31"/>
      <c r="G40" s="18">
        <f t="shared" ref="G40" si="20">SUM(E40:F40)*D40</f>
        <v>0</v>
      </c>
      <c r="H40" s="1"/>
    </row>
    <row r="41" spans="1:8" x14ac:dyDescent="0.2">
      <c r="A41" s="43">
        <f t="shared" si="16"/>
        <v>34</v>
      </c>
      <c r="B41" s="35" t="s">
        <v>17</v>
      </c>
      <c r="C41" s="13" t="s">
        <v>5</v>
      </c>
      <c r="D41" s="17">
        <v>1</v>
      </c>
      <c r="E41" s="31"/>
      <c r="F41" s="31"/>
      <c r="G41" s="18">
        <f t="shared" si="15"/>
        <v>0</v>
      </c>
      <c r="H41" s="1"/>
    </row>
    <row r="42" spans="1:8" x14ac:dyDescent="0.2">
      <c r="A42" s="43">
        <f t="shared" si="16"/>
        <v>35</v>
      </c>
      <c r="B42" s="35" t="s">
        <v>4</v>
      </c>
      <c r="C42" s="13" t="s">
        <v>5</v>
      </c>
      <c r="D42" s="17">
        <v>1</v>
      </c>
      <c r="E42" s="31"/>
      <c r="F42" s="31"/>
      <c r="G42" s="18">
        <f t="shared" si="15"/>
        <v>0</v>
      </c>
      <c r="H42" s="1"/>
    </row>
    <row r="43" spans="1:8" x14ac:dyDescent="0.2">
      <c r="A43" s="42"/>
      <c r="B43" s="36" t="s">
        <v>57</v>
      </c>
      <c r="C43" s="27"/>
      <c r="D43" s="28"/>
      <c r="E43" s="29"/>
      <c r="F43" s="29"/>
      <c r="G43" s="30"/>
      <c r="H43" s="1"/>
    </row>
    <row r="44" spans="1:8" ht="63.75" x14ac:dyDescent="0.2">
      <c r="A44" s="43">
        <f>A42+1</f>
        <v>36</v>
      </c>
      <c r="B44" s="35" t="s">
        <v>60</v>
      </c>
      <c r="C44" s="13" t="s">
        <v>3</v>
      </c>
      <c r="D44" s="17">
        <v>2</v>
      </c>
      <c r="E44" s="31"/>
      <c r="F44" s="31"/>
      <c r="G44" s="18">
        <f t="shared" ref="G44:G46" si="21">SUM(E44:F44)*D44</f>
        <v>0</v>
      </c>
      <c r="H44" s="1"/>
    </row>
    <row r="45" spans="1:8" ht="63.75" x14ac:dyDescent="0.2">
      <c r="A45" s="43">
        <f>A44+1</f>
        <v>37</v>
      </c>
      <c r="B45" s="35" t="s">
        <v>58</v>
      </c>
      <c r="C45" s="13" t="s">
        <v>3</v>
      </c>
      <c r="D45" s="17">
        <v>5</v>
      </c>
      <c r="E45" s="31"/>
      <c r="F45" s="31"/>
      <c r="G45" s="18">
        <f t="shared" si="21"/>
        <v>0</v>
      </c>
      <c r="H45" s="1"/>
    </row>
    <row r="46" spans="1:8" ht="63.75" x14ac:dyDescent="0.2">
      <c r="A46" s="43">
        <f t="shared" ref="A46" si="22">A45+1</f>
        <v>38</v>
      </c>
      <c r="B46" s="35" t="s">
        <v>59</v>
      </c>
      <c r="C46" s="13" t="s">
        <v>3</v>
      </c>
      <c r="D46" s="17">
        <v>1</v>
      </c>
      <c r="E46" s="31"/>
      <c r="F46" s="31"/>
      <c r="G46" s="18">
        <f t="shared" si="21"/>
        <v>0</v>
      </c>
      <c r="H46" s="1"/>
    </row>
    <row r="47" spans="1:8" x14ac:dyDescent="0.2">
      <c r="A47" s="42"/>
      <c r="B47" s="45" t="s">
        <v>10</v>
      </c>
      <c r="C47" s="50"/>
      <c r="D47" s="51"/>
      <c r="E47" s="52"/>
      <c r="F47" s="52"/>
      <c r="G47" s="26">
        <f>SUM(G7:G46)</f>
        <v>0</v>
      </c>
      <c r="H47" s="1"/>
    </row>
    <row r="48" spans="1:8" x14ac:dyDescent="0.2">
      <c r="A48" s="41"/>
      <c r="B48" s="34"/>
      <c r="C48" s="9"/>
      <c r="D48" s="10"/>
      <c r="E48" s="11"/>
      <c r="F48" s="11"/>
      <c r="G48" s="12"/>
      <c r="H48" s="3"/>
    </row>
    <row r="49" spans="1:8" x14ac:dyDescent="0.2">
      <c r="A49" s="42"/>
      <c r="B49" s="45" t="s">
        <v>8</v>
      </c>
      <c r="C49" s="50"/>
      <c r="D49" s="51"/>
      <c r="E49" s="52"/>
      <c r="F49" s="52"/>
      <c r="G49" s="53"/>
      <c r="H49" s="1"/>
    </row>
    <row r="50" spans="1:8" x14ac:dyDescent="0.2">
      <c r="A50" s="43">
        <f>A46+1</f>
        <v>39</v>
      </c>
      <c r="B50" s="35" t="s">
        <v>6</v>
      </c>
      <c r="C50" s="13" t="s">
        <v>5</v>
      </c>
      <c r="D50" s="17">
        <v>1</v>
      </c>
      <c r="E50" s="31"/>
      <c r="F50" s="31"/>
      <c r="G50" s="18">
        <f>SUM(E50:F50)*D50</f>
        <v>0</v>
      </c>
      <c r="H50" s="1"/>
    </row>
    <row r="51" spans="1:8" x14ac:dyDescent="0.2">
      <c r="A51" s="43">
        <f t="shared" ref="A51:A52" si="23">A50+1</f>
        <v>40</v>
      </c>
      <c r="B51" s="35" t="s">
        <v>61</v>
      </c>
      <c r="C51" s="13" t="s">
        <v>5</v>
      </c>
      <c r="D51" s="17">
        <v>2</v>
      </c>
      <c r="E51" s="31"/>
      <c r="F51" s="31"/>
      <c r="G51" s="18">
        <f>SUM(E51:F51)*D51</f>
        <v>0</v>
      </c>
      <c r="H51" s="1"/>
    </row>
    <row r="52" spans="1:8" x14ac:dyDescent="0.2">
      <c r="A52" s="43">
        <f t="shared" si="23"/>
        <v>41</v>
      </c>
      <c r="B52" s="35" t="s">
        <v>15</v>
      </c>
      <c r="C52" s="13" t="s">
        <v>5</v>
      </c>
      <c r="D52" s="17">
        <v>1</v>
      </c>
      <c r="E52" s="31"/>
      <c r="F52" s="31"/>
      <c r="G52" s="18">
        <f>SUM(E52:F52)*D52</f>
        <v>0</v>
      </c>
      <c r="H52" s="1"/>
    </row>
    <row r="53" spans="1:8" x14ac:dyDescent="0.2">
      <c r="A53" s="39"/>
      <c r="B53" s="45" t="s">
        <v>11</v>
      </c>
      <c r="C53" s="50"/>
      <c r="D53" s="51"/>
      <c r="E53" s="54"/>
      <c r="F53" s="54"/>
      <c r="G53" s="26">
        <f>SUM(G50:G52)</f>
        <v>0</v>
      </c>
      <c r="H53" s="1"/>
    </row>
    <row r="54" spans="1:8" x14ac:dyDescent="0.2">
      <c r="A54" s="39"/>
      <c r="B54" s="33"/>
      <c r="C54" s="13"/>
      <c r="D54" s="14"/>
      <c r="E54" s="15"/>
      <c r="F54" s="15"/>
      <c r="G54" s="16"/>
      <c r="H54" s="1"/>
    </row>
    <row r="55" spans="1:8" x14ac:dyDescent="0.2">
      <c r="A55" s="39"/>
      <c r="B55" s="37" t="s">
        <v>12</v>
      </c>
      <c r="C55" s="22"/>
      <c r="D55" s="23"/>
      <c r="E55" s="24"/>
      <c r="F55" s="24"/>
      <c r="G55" s="25">
        <f>SUM(G47,G53)</f>
        <v>0</v>
      </c>
      <c r="H55" s="1"/>
    </row>
    <row r="56" spans="1:8" x14ac:dyDescent="0.2">
      <c r="A56" s="63"/>
      <c r="B56" s="64"/>
      <c r="C56" s="65"/>
      <c r="D56" s="66"/>
      <c r="E56" s="67"/>
      <c r="F56" s="67"/>
      <c r="G56" s="68"/>
      <c r="H56" s="1"/>
    </row>
    <row r="57" spans="1:8" x14ac:dyDescent="0.2">
      <c r="A57" s="63"/>
      <c r="B57" s="64"/>
      <c r="C57" s="65"/>
      <c r="D57" s="66"/>
      <c r="E57" s="67"/>
      <c r="F57" s="67"/>
      <c r="G57" s="68"/>
      <c r="H57" s="1"/>
    </row>
    <row r="58" spans="1:8" ht="13.5" thickBot="1" x14ac:dyDescent="0.25">
      <c r="A58" s="40"/>
      <c r="B58" s="38"/>
      <c r="C58" s="19"/>
      <c r="D58" s="20"/>
      <c r="E58" s="19"/>
      <c r="F58" s="19"/>
      <c r="G58" s="21"/>
      <c r="H58" s="1"/>
    </row>
    <row r="59" spans="1:8" x14ac:dyDescent="0.2">
      <c r="A59" s="1"/>
      <c r="H59" s="1"/>
    </row>
    <row r="60" spans="1:8" x14ac:dyDescent="0.2">
      <c r="B60" s="5"/>
    </row>
  </sheetData>
  <mergeCells count="2">
    <mergeCell ref="A1:G1"/>
    <mergeCell ref="A2:G2"/>
  </mergeCells>
  <printOptions horizontalCentered="1"/>
  <pageMargins left="0.59055118110236227" right="0.70866141732283472" top="0.78740157480314965" bottom="0.78740157480314965" header="0.31496062992125984" footer="0.31496062992125984"/>
  <pageSetup paperSize="9" scale="65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1691AD87925824591B18DEE91CCC680" ma:contentTypeVersion="11" ma:contentTypeDescription="Vytvoří nový dokument" ma:contentTypeScope="" ma:versionID="b195c9ad4752bfb02605c0e8354332d4">
  <xsd:schema xmlns:xsd="http://www.w3.org/2001/XMLSchema" xmlns:xs="http://www.w3.org/2001/XMLSchema" xmlns:p="http://schemas.microsoft.com/office/2006/metadata/properties" xmlns:ns3="5d7c0ec6-e4ba-4083-8faf-d29298c1c4a9" targetNamespace="http://schemas.microsoft.com/office/2006/metadata/properties" ma:root="true" ma:fieldsID="267d7fa515d02c857e6163c7cc1117b7" ns3:_="">
    <xsd:import namespace="5d7c0ec6-e4ba-4083-8faf-d29298c1c4a9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LengthInSeconds" minOccurs="0"/>
                <xsd:element ref="ns3:MediaServiceObjectDetectorVersions" minOccurs="0"/>
                <xsd:element ref="ns3:MediaServiceSystem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7c0ec6-e4ba-4083-8faf-d29298c1c4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18" nillable="true" ma:displayName="MediaServiceSystemTags" ma:hidden="true" ma:internalName="MediaServiceSystemTag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96E4F9C-E23C-4517-B9CF-EA0088E28E95}">
  <ds:schemaRefs>
    <ds:schemaRef ds:uri="http://schemas.microsoft.com/office/infopath/2007/PartnerControls"/>
    <ds:schemaRef ds:uri="http://www.w3.org/XML/1998/namespace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2006/documentManagement/types"/>
    <ds:schemaRef ds:uri="5d7c0ec6-e4ba-4083-8faf-d29298c1c4a9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90CBF1BC-049E-491C-9AF8-C9539354E86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3C7AEFD-544E-42A4-B6D7-54993915203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d7c0ec6-e4ba-4083-8faf-d29298c1c4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Strukturovaná kabeláž</vt:lpstr>
      <vt:lpstr>'Strukturovaná kabeláž'!Oblast_tisku</vt:lpstr>
    </vt:vector>
  </TitlesOfParts>
  <Company>NWDC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vsmejkal</dc:creator>
  <cp:lastModifiedBy>Marek Slabý</cp:lastModifiedBy>
  <cp:lastPrinted>2024-01-31T09:55:49Z</cp:lastPrinted>
  <dcterms:created xsi:type="dcterms:W3CDTF">2011-11-29T13:27:17Z</dcterms:created>
  <dcterms:modified xsi:type="dcterms:W3CDTF">2024-03-13T12:26:10Z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0x01010071691AD87925824591B18DEE91CCC680</vt:lpwstr>
  </property>
</Properties>
</file>